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ereen\Google Drive\Shereen\SEMINARS and conferences\2018 OPEx\Supply Chain Excellence and digitization MArch 2018\"/>
    </mc:Choice>
  </mc:AlternateContent>
  <bookViews>
    <workbookView xWindow="0" yWindow="0" windowWidth="19200" windowHeight="6105"/>
  </bookViews>
  <sheets>
    <sheet name="Agenda" sheetId="1" r:id="rId1"/>
  </sheets>
  <definedNames>
    <definedName name="_xlnm._FilterDatabase" localSheetId="0" hidden="1">Agenda!$A$3:$I$3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6" i="1"/>
  <c r="G6" i="1"/>
  <c r="H23" i="1"/>
  <c r="H6" i="1"/>
  <c r="G7" i="1" s="1"/>
  <c r="H7" i="1" s="1"/>
  <c r="G8" i="1" s="1"/>
  <c r="A6" i="1"/>
  <c r="A7" i="1" s="1"/>
  <c r="H4" i="1"/>
  <c r="G5" i="1" s="1"/>
  <c r="I5" i="1" s="1"/>
  <c r="A8" i="1" l="1"/>
  <c r="A10" i="1" s="1"/>
  <c r="H8" i="1"/>
  <c r="G9" i="1" s="1"/>
  <c r="H9" i="1" s="1"/>
  <c r="G10" i="1" s="1"/>
  <c r="H10" i="1" s="1"/>
  <c r="G11" i="1" s="1"/>
  <c r="A11" i="1" l="1"/>
  <c r="A12" i="1"/>
  <c r="A13" i="1" s="1"/>
  <c r="A15" i="1" s="1"/>
  <c r="H11" i="1"/>
  <c r="G12" i="1" s="1"/>
  <c r="H12" i="1"/>
  <c r="G13" i="1" s="1"/>
  <c r="H13" i="1" s="1"/>
  <c r="G14" i="1" s="1"/>
  <c r="H14" i="1" s="1"/>
  <c r="G15" i="1" l="1"/>
  <c r="H15" i="1" s="1"/>
  <c r="G16" i="1" s="1"/>
  <c r="H16" i="1" s="1"/>
  <c r="G17" i="1" s="1"/>
  <c r="H17" i="1" s="1"/>
  <c r="G18" i="1" s="1"/>
  <c r="H18" i="1" s="1"/>
  <c r="G22" i="1" s="1"/>
  <c r="H22" i="1" s="1"/>
</calcChain>
</file>

<file path=xl/sharedStrings.xml><?xml version="1.0" encoding="utf-8"?>
<sst xmlns="http://schemas.openxmlformats.org/spreadsheetml/2006/main" count="83" uniqueCount="65">
  <si>
    <t>Conference</t>
  </si>
  <si>
    <t>SER</t>
  </si>
  <si>
    <t>Speakers</t>
  </si>
  <si>
    <t>Topic</t>
  </si>
  <si>
    <t>Title</t>
  </si>
  <si>
    <t>Company</t>
  </si>
  <si>
    <t>Country/Region</t>
  </si>
  <si>
    <t>From</t>
  </si>
  <si>
    <t>To</t>
  </si>
  <si>
    <t>Duration</t>
  </si>
  <si>
    <t>Country</t>
  </si>
  <si>
    <t>LinkedIn Profile</t>
  </si>
  <si>
    <t>Shereen Mosallam</t>
  </si>
  <si>
    <t>Symbios Consulting</t>
  </si>
  <si>
    <t>MENA</t>
  </si>
  <si>
    <t>Egypt</t>
  </si>
  <si>
    <t>Hans Eham</t>
  </si>
  <si>
    <t>Lead Principal Supply Chain Management</t>
  </si>
  <si>
    <t>Infineon Technologies AG</t>
  </si>
  <si>
    <t>Germany</t>
  </si>
  <si>
    <t>Mohamed Hegazi</t>
  </si>
  <si>
    <t>MENA Supply Chain &amp; Strategic Procurement Manager</t>
  </si>
  <si>
    <t>Coca-Cola</t>
  </si>
  <si>
    <t>Fatma El Hassan</t>
  </si>
  <si>
    <t>Luxembourg</t>
  </si>
  <si>
    <t>Luxemburg</t>
  </si>
  <si>
    <t>Islam El Barbari</t>
  </si>
  <si>
    <t>GE Digital</t>
  </si>
  <si>
    <t>Dubai</t>
  </si>
  <si>
    <t xml:space="preserve">Sameer Sortur </t>
  </si>
  <si>
    <t>Innovation Ecosystem Venture Architect /Market Entry Advisor</t>
  </si>
  <si>
    <t xml:space="preserve">SquareCircle Tech </t>
  </si>
  <si>
    <t>India</t>
  </si>
  <si>
    <t>Hazem Shahin</t>
  </si>
  <si>
    <t>Supply Chain Manager</t>
  </si>
  <si>
    <t>Servier Egypt Industries Ltd</t>
  </si>
  <si>
    <t>Closing</t>
  </si>
  <si>
    <t>Workshops</t>
  </si>
  <si>
    <t>Date</t>
  </si>
  <si>
    <t>Supply Chain Trends Workshop</t>
  </si>
  <si>
    <t>Digital Supply Chain Workshop</t>
  </si>
  <si>
    <t>Q&amp;A</t>
  </si>
  <si>
    <t>Questions &amp; Answers</t>
  </si>
  <si>
    <t>Break: High Tea</t>
  </si>
  <si>
    <t>Lunch Break</t>
  </si>
  <si>
    <t xml:space="preserve">Hans Eham/Shereen Mosallam/ RAfik
</t>
  </si>
  <si>
    <t>Senior Sales Manager for Direct Digital Sales - Africa</t>
  </si>
  <si>
    <t>Deep dive work shop 3: Transportation and e logistics</t>
  </si>
  <si>
    <t>Symbios Group Leader &amp; Conference Chairman</t>
  </si>
  <si>
    <t xml:space="preserve"> Registration</t>
  </si>
  <si>
    <t>Supply chain professional</t>
  </si>
  <si>
    <t>The future of transport is digital</t>
  </si>
  <si>
    <t>5 years experience at P&amp;G and 2 years experiece at Amazon</t>
  </si>
  <si>
    <t>Track and Trace in pharmaceutical industry - Block Chain Case Study</t>
  </si>
  <si>
    <t>Deep dive work shop 2: Managing Global  Supply Chains</t>
  </si>
  <si>
    <t>Insights to digital transformation success</t>
  </si>
  <si>
    <t>Challenges and solutions in supply chain management</t>
  </si>
  <si>
    <t>Digital supply chain models and roadmap from "End to End" SC to "Digital Supply Chain"</t>
  </si>
  <si>
    <t>Enabling Industry 4.0 and digital organization in supply chains using blockchain</t>
  </si>
  <si>
    <t>Supply network infrastructure optimization</t>
  </si>
  <si>
    <t>Deep dive work shop 1: Block Chain impact in supply chain and logstics</t>
  </si>
  <si>
    <t>Productive sourcing: electronic reverse auction ERA &amp; Digitization in procurement</t>
  </si>
  <si>
    <t xml:space="preserve"> Ibrahim Siam - Khaled Salah</t>
  </si>
  <si>
    <t>Procurement Manager - Category Buyer Leader</t>
  </si>
  <si>
    <t>Schneider 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</si>
</sst>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0" fontId="0" fillId="3" borderId="3" xfId="0" applyNumberFormat="1" applyFill="1" applyBorder="1" applyAlignment="1">
      <alignment horizontal="center" vertical="center"/>
    </xf>
    <xf numFmtId="20" fontId="0" fillId="3" borderId="3" xfId="0" applyNumberFormat="1" applyFill="1" applyBorder="1" applyAlignment="1">
      <alignment horizontal="center"/>
    </xf>
    <xf numFmtId="20" fontId="0" fillId="3" borderId="0" xfId="0" applyNumberFormat="1" applyFill="1" applyBorder="1" applyAlignment="1">
      <alignment horizontal="center"/>
    </xf>
    <xf numFmtId="0" fontId="0" fillId="4" borderId="4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20" fontId="0" fillId="4" borderId="3" xfId="0" applyNumberFormat="1" applyFill="1" applyBorder="1" applyAlignment="1">
      <alignment horizontal="center" vertical="center"/>
    </xf>
    <xf numFmtId="20" fontId="0" fillId="4" borderId="0" xfId="0" applyNumberFormat="1" applyFill="1" applyBorder="1" applyAlignment="1">
      <alignment horizontal="center" vertical="center"/>
    </xf>
    <xf numFmtId="0" fontId="0" fillId="4" borderId="4" xfId="0" applyFill="1" applyBorder="1"/>
    <xf numFmtId="0" fontId="0" fillId="4" borderId="3" xfId="0" applyFill="1" applyBorder="1"/>
    <xf numFmtId="0" fontId="0" fillId="4" borderId="5" xfId="0" applyFill="1" applyBorder="1"/>
    <xf numFmtId="20" fontId="0" fillId="4" borderId="3" xfId="0" applyNumberFormat="1" applyFill="1" applyBorder="1" applyAlignment="1">
      <alignment horizontal="center"/>
    </xf>
    <xf numFmtId="20" fontId="0" fillId="4" borderId="0" xfId="0" applyNumberFormat="1" applyFill="1" applyBorder="1" applyAlignment="1">
      <alignment horizontal="center"/>
    </xf>
    <xf numFmtId="0" fontId="3" fillId="0" borderId="0" xfId="1"/>
    <xf numFmtId="20" fontId="0" fillId="5" borderId="3" xfId="0" applyNumberFormat="1" applyFill="1" applyBorder="1" applyAlignment="1">
      <alignment horizontal="center"/>
    </xf>
    <xf numFmtId="20" fontId="0" fillId="5" borderId="0" xfId="0" applyNumberFormat="1" applyFill="1" applyBorder="1" applyAlignment="1">
      <alignment horizontal="center"/>
    </xf>
    <xf numFmtId="20" fontId="4" fillId="5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" fontId="0" fillId="4" borderId="3" xfId="0" applyNumberFormat="1" applyFill="1" applyBorder="1" applyAlignment="1">
      <alignment horizontal="center"/>
    </xf>
    <xf numFmtId="0" fontId="0" fillId="5" borderId="4" xfId="0" applyFill="1" applyBorder="1" applyAlignment="1">
      <alignment vertical="center" wrapText="1"/>
    </xf>
    <xf numFmtId="0" fontId="0" fillId="5" borderId="2" xfId="0" applyFill="1" applyBorder="1" applyAlignment="1">
      <alignment vertical="center"/>
    </xf>
    <xf numFmtId="16" fontId="0" fillId="5" borderId="3" xfId="0" applyNumberFormat="1" applyFill="1" applyBorder="1" applyAlignment="1">
      <alignment horizontal="center" vertical="center"/>
    </xf>
    <xf numFmtId="20" fontId="4" fillId="5" borderId="3" xfId="0" applyNumberFormat="1" applyFont="1" applyFill="1" applyBorder="1" applyAlignment="1">
      <alignment horizontal="center" vertical="center"/>
    </xf>
    <xf numFmtId="20" fontId="0" fillId="5" borderId="3" xfId="0" applyNumberFormat="1" applyFill="1" applyBorder="1" applyAlignment="1">
      <alignment horizontal="center" vertical="center"/>
    </xf>
    <xf numFmtId="0" fontId="0" fillId="4" borderId="2" xfId="0" applyFill="1" applyBorder="1"/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" borderId="2" xfId="0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5" fillId="0" borderId="0" xfId="0" applyFont="1" applyAlignment="1">
      <alignment horizontal="left" vertical="center" indent="1"/>
    </xf>
    <xf numFmtId="0" fontId="0" fillId="4" borderId="3" xfId="0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topLeftCell="B2" zoomScale="80" zoomScaleNormal="80" zoomScaleSheetLayoutView="50" workbookViewId="0">
      <selection activeCell="B2" sqref="B2"/>
    </sheetView>
  </sheetViews>
  <sheetFormatPr defaultRowHeight="14.25" x14ac:dyDescent="0.45"/>
  <cols>
    <col min="1" max="1" width="5.59765625" style="1" customWidth="1"/>
    <col min="2" max="2" width="21" bestFit="1" customWidth="1"/>
    <col min="3" max="3" width="68.33203125" bestFit="1" customWidth="1"/>
    <col min="4" max="4" width="68.73046875" customWidth="1"/>
    <col min="5" max="5" width="30.86328125" bestFit="1" customWidth="1"/>
    <col min="6" max="6" width="24.1328125" bestFit="1" customWidth="1"/>
    <col min="7" max="7" width="16" bestFit="1" customWidth="1"/>
    <col min="9" max="9" width="15.59765625" bestFit="1" customWidth="1"/>
    <col min="10" max="10" width="15.59765625" customWidth="1"/>
    <col min="11" max="11" width="59.265625" bestFit="1" customWidth="1"/>
  </cols>
  <sheetData>
    <row r="1" spans="1:11" x14ac:dyDescent="0.45">
      <c r="B1" s="2"/>
      <c r="C1" s="39"/>
      <c r="D1" s="39"/>
      <c r="E1" s="39"/>
      <c r="F1" s="39"/>
      <c r="G1" s="39"/>
      <c r="H1" s="39"/>
      <c r="I1" s="39"/>
      <c r="J1" s="3"/>
    </row>
    <row r="2" spans="1:11" s="1" customFormat="1" x14ac:dyDescent="0.45">
      <c r="B2" s="4" t="s">
        <v>0</v>
      </c>
      <c r="C2" s="39"/>
      <c r="D2" s="39"/>
      <c r="E2" s="39"/>
      <c r="F2" s="39"/>
      <c r="G2" s="39"/>
      <c r="H2" s="39"/>
      <c r="I2" s="39"/>
      <c r="J2" s="3"/>
    </row>
    <row r="3" spans="1:11" x14ac:dyDescent="0.4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7" t="s">
        <v>11</v>
      </c>
    </row>
    <row r="4" spans="1:11" x14ac:dyDescent="0.45">
      <c r="A4" s="8"/>
      <c r="B4" s="40" t="s">
        <v>49</v>
      </c>
      <c r="C4" s="40"/>
      <c r="D4" s="40"/>
      <c r="E4" s="40"/>
      <c r="F4" s="40"/>
      <c r="G4" s="9">
        <v>0.35416666666666669</v>
      </c>
      <c r="H4" s="10">
        <f t="shared" ref="H4" si="0">G4+I4</f>
        <v>0.39583333333333337</v>
      </c>
      <c r="I4" s="10">
        <v>4.1666666666666664E-2</v>
      </c>
      <c r="J4" s="11"/>
    </row>
    <row r="5" spans="1:11" x14ac:dyDescent="0.45">
      <c r="A5" s="5">
        <v>1</v>
      </c>
      <c r="B5" s="12" t="s">
        <v>12</v>
      </c>
      <c r="C5" s="13" t="s">
        <v>57</v>
      </c>
      <c r="D5" s="13" t="s">
        <v>48</v>
      </c>
      <c r="E5" s="13" t="s">
        <v>13</v>
      </c>
      <c r="F5" s="14" t="s">
        <v>14</v>
      </c>
      <c r="G5" s="15">
        <f>H4</f>
        <v>0.39583333333333337</v>
      </c>
      <c r="H5" s="15">
        <v>0.41666666666666669</v>
      </c>
      <c r="I5" s="15">
        <f t="shared" ref="I5" si="1">H5-G5</f>
        <v>2.0833333333333315E-2</v>
      </c>
      <c r="J5" s="16" t="s">
        <v>15</v>
      </c>
    </row>
    <row r="6" spans="1:11" x14ac:dyDescent="0.45">
      <c r="A6" s="5">
        <f>A5+1</f>
        <v>2</v>
      </c>
      <c r="B6" s="17" t="s">
        <v>16</v>
      </c>
      <c r="C6" s="18" t="s">
        <v>56</v>
      </c>
      <c r="D6" s="18" t="s">
        <v>17</v>
      </c>
      <c r="E6" s="18" t="s">
        <v>18</v>
      </c>
      <c r="F6" s="19" t="s">
        <v>19</v>
      </c>
      <c r="G6" s="20">
        <f>H5</f>
        <v>0.41666666666666669</v>
      </c>
      <c r="H6" s="20">
        <f t="shared" ref="H6:H14" si="2">G6+I6</f>
        <v>0.44791666666666669</v>
      </c>
      <c r="I6" s="20">
        <v>3.125E-2</v>
      </c>
      <c r="J6" s="21" t="s">
        <v>19</v>
      </c>
      <c r="K6" s="22"/>
    </row>
    <row r="7" spans="1:11" x14ac:dyDescent="0.45">
      <c r="A7" s="5">
        <f t="shared" ref="A7" si="3">A6+1</f>
        <v>3</v>
      </c>
      <c r="B7" s="17" t="s">
        <v>20</v>
      </c>
      <c r="C7" s="18" t="s">
        <v>59</v>
      </c>
      <c r="D7" s="18" t="s">
        <v>21</v>
      </c>
      <c r="E7" s="18" t="s">
        <v>22</v>
      </c>
      <c r="F7" s="19" t="s">
        <v>15</v>
      </c>
      <c r="G7" s="20">
        <f>H6+"0:05"</f>
        <v>0.4513888888888889</v>
      </c>
      <c r="H7" s="20">
        <f t="shared" si="2"/>
        <v>0.47222222222222221</v>
      </c>
      <c r="I7" s="20">
        <v>2.0833333333333332E-2</v>
      </c>
      <c r="J7" s="21" t="s">
        <v>15</v>
      </c>
      <c r="K7" s="22"/>
    </row>
    <row r="8" spans="1:11" x14ac:dyDescent="0.45">
      <c r="A8" s="5">
        <f>A7+1</f>
        <v>4</v>
      </c>
      <c r="B8" s="17" t="s">
        <v>41</v>
      </c>
      <c r="C8" s="36" t="s">
        <v>42</v>
      </c>
      <c r="D8" s="36"/>
      <c r="E8" s="18"/>
      <c r="F8" s="19"/>
      <c r="G8" s="20">
        <f>H7</f>
        <v>0.47222222222222221</v>
      </c>
      <c r="H8" s="20">
        <f t="shared" ref="H8" si="4">G8+I8</f>
        <v>0.47916666666666663</v>
      </c>
      <c r="I8" s="20">
        <v>6.9444444444444441E-3</v>
      </c>
      <c r="J8" s="21"/>
      <c r="K8" s="22"/>
    </row>
    <row r="9" spans="1:11" x14ac:dyDescent="0.45">
      <c r="A9" s="8"/>
      <c r="B9" s="41" t="s">
        <v>43</v>
      </c>
      <c r="C9" s="41"/>
      <c r="D9" s="41"/>
      <c r="E9" s="41"/>
      <c r="F9" s="41"/>
      <c r="G9" s="23">
        <f>H8</f>
        <v>0.47916666666666663</v>
      </c>
      <c r="H9" s="23">
        <f t="shared" si="2"/>
        <v>0.49999999999999994</v>
      </c>
      <c r="I9" s="23">
        <v>2.0833333333333332E-2</v>
      </c>
      <c r="J9" s="24"/>
    </row>
    <row r="10" spans="1:11" ht="15.75" x14ac:dyDescent="0.45">
      <c r="A10" s="5">
        <f>A8+1</f>
        <v>5</v>
      </c>
      <c r="B10" s="17" t="s">
        <v>23</v>
      </c>
      <c r="C10" s="42" t="s">
        <v>51</v>
      </c>
      <c r="D10" t="s">
        <v>52</v>
      </c>
      <c r="E10" s="42" t="s">
        <v>50</v>
      </c>
      <c r="F10" s="19" t="s">
        <v>24</v>
      </c>
      <c r="G10" s="20">
        <f>H9</f>
        <v>0.49999999999999994</v>
      </c>
      <c r="H10" s="20">
        <f>G10+I10</f>
        <v>0.52777777777777768</v>
      </c>
      <c r="I10" s="20">
        <v>2.7777777777777776E-2</v>
      </c>
      <c r="J10" s="21" t="s">
        <v>25</v>
      </c>
      <c r="K10" s="22"/>
    </row>
    <row r="11" spans="1:11" ht="15.75" x14ac:dyDescent="0.45">
      <c r="A11" s="5">
        <f>A10+1</f>
        <v>6</v>
      </c>
      <c r="B11" s="17" t="s">
        <v>26</v>
      </c>
      <c r="C11" s="42" t="s">
        <v>55</v>
      </c>
      <c r="D11" s="18" t="s">
        <v>46</v>
      </c>
      <c r="E11" s="18" t="s">
        <v>27</v>
      </c>
      <c r="F11" s="19" t="s">
        <v>28</v>
      </c>
      <c r="G11" s="20">
        <f>H10+"0:05"</f>
        <v>0.53124999999999989</v>
      </c>
      <c r="H11" s="20">
        <f>G11+I11</f>
        <v>0.56249999999999989</v>
      </c>
      <c r="I11" s="20">
        <v>3.125E-2</v>
      </c>
      <c r="J11" s="21" t="s">
        <v>28</v>
      </c>
      <c r="K11" s="22"/>
    </row>
    <row r="12" spans="1:11" x14ac:dyDescent="0.45">
      <c r="A12" s="5">
        <f>A10+1</f>
        <v>6</v>
      </c>
      <c r="B12" s="17" t="s">
        <v>29</v>
      </c>
      <c r="C12" s="18" t="s">
        <v>58</v>
      </c>
      <c r="D12" s="18" t="s">
        <v>30</v>
      </c>
      <c r="E12" s="18" t="s">
        <v>31</v>
      </c>
      <c r="F12" s="19" t="s">
        <v>32</v>
      </c>
      <c r="G12" s="20">
        <f>H11</f>
        <v>0.56249999999999989</v>
      </c>
      <c r="H12" s="20">
        <f>G12+I12</f>
        <v>0.59374999999999989</v>
      </c>
      <c r="I12" s="20">
        <v>3.125E-2</v>
      </c>
      <c r="J12" s="21" t="s">
        <v>32</v>
      </c>
      <c r="K12" s="22"/>
    </row>
    <row r="13" spans="1:11" x14ac:dyDescent="0.45">
      <c r="A13" s="5">
        <f>A12+1</f>
        <v>7</v>
      </c>
      <c r="B13" s="17" t="s">
        <v>41</v>
      </c>
      <c r="C13" s="43" t="s">
        <v>42</v>
      </c>
      <c r="D13" s="36"/>
      <c r="E13" s="18"/>
      <c r="F13" s="19"/>
      <c r="G13" s="20">
        <f>H12</f>
        <v>0.59374999999999989</v>
      </c>
      <c r="H13" s="20">
        <f t="shared" ref="H13" si="5">G13+I13</f>
        <v>0.60069444444444431</v>
      </c>
      <c r="I13" s="20">
        <v>6.9444444444444441E-3</v>
      </c>
      <c r="J13" s="21"/>
      <c r="K13" s="22"/>
    </row>
    <row r="14" spans="1:11" x14ac:dyDescent="0.45">
      <c r="A14" s="8"/>
      <c r="B14" s="41" t="s">
        <v>44</v>
      </c>
      <c r="C14" s="41"/>
      <c r="D14" s="41"/>
      <c r="E14" s="41"/>
      <c r="F14" s="41"/>
      <c r="G14" s="23">
        <f>H13</f>
        <v>0.60069444444444431</v>
      </c>
      <c r="H14" s="23">
        <f t="shared" si="2"/>
        <v>0.64236111111111094</v>
      </c>
      <c r="I14" s="23">
        <v>4.1666666666666664E-2</v>
      </c>
      <c r="J14" s="24"/>
    </row>
    <row r="15" spans="1:11" ht="36.75" customHeight="1" x14ac:dyDescent="0.45">
      <c r="A15" s="5">
        <f>A13+1</f>
        <v>8</v>
      </c>
      <c r="B15" s="35"/>
      <c r="C15" s="37" t="s">
        <v>60</v>
      </c>
      <c r="D15" s="37" t="s">
        <v>54</v>
      </c>
      <c r="E15" s="37" t="s">
        <v>47</v>
      </c>
      <c r="F15" s="37"/>
      <c r="G15" s="20">
        <f>H14</f>
        <v>0.64236111111111094</v>
      </c>
      <c r="H15" s="20">
        <f>G15+I15</f>
        <v>0.68402777777777757</v>
      </c>
      <c r="I15" s="20">
        <v>4.1666666666666664E-2</v>
      </c>
      <c r="J15" s="21"/>
    </row>
    <row r="16" spans="1:11" ht="24.75" customHeight="1" x14ac:dyDescent="0.45">
      <c r="A16" s="5">
        <f>A15+1</f>
        <v>9</v>
      </c>
      <c r="B16" s="17" t="s">
        <v>62</v>
      </c>
      <c r="C16" s="18" t="s">
        <v>61</v>
      </c>
      <c r="D16" s="18" t="s">
        <v>63</v>
      </c>
      <c r="E16" s="18" t="s">
        <v>64</v>
      </c>
      <c r="F16" s="19" t="s">
        <v>15</v>
      </c>
      <c r="G16" s="20">
        <f>H15</f>
        <v>0.68402777777777757</v>
      </c>
      <c r="H16" s="20">
        <f>G16+I16</f>
        <v>0.70833333333333315</v>
      </c>
      <c r="I16" s="20">
        <v>2.4305555555555556E-2</v>
      </c>
      <c r="J16" s="21" t="s">
        <v>15</v>
      </c>
    </row>
    <row r="17" spans="1:11" x14ac:dyDescent="0.45">
      <c r="A17" s="5">
        <f>A16+1</f>
        <v>10</v>
      </c>
      <c r="B17" s="17" t="s">
        <v>33</v>
      </c>
      <c r="C17" s="18" t="s">
        <v>53</v>
      </c>
      <c r="D17" s="18" t="s">
        <v>34</v>
      </c>
      <c r="E17" s="18" t="s">
        <v>35</v>
      </c>
      <c r="F17" s="19" t="s">
        <v>15</v>
      </c>
      <c r="G17" s="20">
        <f>H16+"0:05"</f>
        <v>0.71180555555555536</v>
      </c>
      <c r="H17" s="20">
        <f>G17+I17</f>
        <v>0.73611111111111094</v>
      </c>
      <c r="I17" s="20">
        <v>2.4305555555555556E-2</v>
      </c>
      <c r="J17" s="21" t="s">
        <v>15</v>
      </c>
      <c r="K17" s="22"/>
    </row>
    <row r="18" spans="1:11" x14ac:dyDescent="0.45">
      <c r="A18" s="5"/>
      <c r="B18" s="41" t="s">
        <v>36</v>
      </c>
      <c r="C18" s="41"/>
      <c r="D18" s="41"/>
      <c r="E18" s="41"/>
      <c r="F18" s="41"/>
      <c r="G18" s="25">
        <f>H17</f>
        <v>0.73611111111111094</v>
      </c>
      <c r="H18" s="23">
        <f t="shared" ref="H18" si="6">G18+I18</f>
        <v>0.74652777777777757</v>
      </c>
      <c r="I18" s="23">
        <v>1.0416666666666666E-2</v>
      </c>
      <c r="J18" s="24"/>
    </row>
    <row r="19" spans="1:11" x14ac:dyDescent="0.45">
      <c r="B19" s="2"/>
    </row>
    <row r="20" spans="1:11" x14ac:dyDescent="0.45">
      <c r="A20" s="5"/>
      <c r="B20" s="4" t="s">
        <v>37</v>
      </c>
    </row>
    <row r="21" spans="1:11" x14ac:dyDescent="0.45">
      <c r="A21" s="5" t="s">
        <v>1</v>
      </c>
      <c r="B21" s="26" t="s">
        <v>2</v>
      </c>
      <c r="C21" s="38" t="s">
        <v>3</v>
      </c>
      <c r="D21" s="38"/>
      <c r="E21" s="38"/>
      <c r="F21" s="27" t="s">
        <v>38</v>
      </c>
      <c r="G21" s="27" t="s">
        <v>7</v>
      </c>
      <c r="H21" s="27" t="s">
        <v>8</v>
      </c>
      <c r="I21" s="28" t="s">
        <v>9</v>
      </c>
    </row>
    <row r="22" spans="1:11" x14ac:dyDescent="0.45">
      <c r="A22" s="5">
        <v>1</v>
      </c>
      <c r="B22" s="17" t="s">
        <v>16</v>
      </c>
      <c r="C22" s="18" t="s">
        <v>39</v>
      </c>
      <c r="D22" s="19"/>
      <c r="E22" s="19"/>
      <c r="F22" s="29">
        <v>43170</v>
      </c>
      <c r="G22" s="20">
        <f>H18+"1:00"</f>
        <v>0.7881944444444442</v>
      </c>
      <c r="H22" s="20">
        <f>G22+I22</f>
        <v>0.8506944444444442</v>
      </c>
      <c r="I22" s="20">
        <v>6.25E-2</v>
      </c>
    </row>
    <row r="23" spans="1:11" ht="78" customHeight="1" x14ac:dyDescent="0.45">
      <c r="A23" s="5">
        <v>2</v>
      </c>
      <c r="B23" s="30" t="s">
        <v>45</v>
      </c>
      <c r="C23" s="31" t="s">
        <v>40</v>
      </c>
      <c r="D23" s="31"/>
      <c r="E23" s="31"/>
      <c r="F23" s="32">
        <v>43170</v>
      </c>
      <c r="G23" s="33">
        <v>0.39583333333333331</v>
      </c>
      <c r="H23" s="34">
        <f t="shared" ref="H23" si="7">G23+I23</f>
        <v>0.6875</v>
      </c>
      <c r="I23" s="34">
        <v>0.29166666666666669</v>
      </c>
    </row>
  </sheetData>
  <mergeCells count="7">
    <mergeCell ref="C21:E21"/>
    <mergeCell ref="C1:I1"/>
    <mergeCell ref="C2:I2"/>
    <mergeCell ref="B4:F4"/>
    <mergeCell ref="B9:F9"/>
    <mergeCell ref="B14:F14"/>
    <mergeCell ref="B18: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Shereen</dc:creator>
  <cp:lastModifiedBy>Shereen</cp:lastModifiedBy>
  <dcterms:created xsi:type="dcterms:W3CDTF">2018-02-01T11:16:17Z</dcterms:created>
  <dcterms:modified xsi:type="dcterms:W3CDTF">2018-02-06T16:44:05Z</dcterms:modified>
</cp:coreProperties>
</file>